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4.01" sheetId="1" r:id="rId1"/>
  </sheets>
  <definedNames/>
  <calcPr fullCalcOnLoad="1"/>
</workbook>
</file>

<file path=xl/sharedStrings.xml><?xml version="1.0" encoding="utf-8"?>
<sst xmlns="http://schemas.openxmlformats.org/spreadsheetml/2006/main" count="68" uniqueCount="32">
  <si>
    <t>Resultat m m</t>
  </si>
  <si>
    <t>Folkmängd 31/12</t>
  </si>
  <si>
    <t>..</t>
  </si>
  <si>
    <t xml:space="preserve">    bolag</t>
  </si>
  <si>
    <t xml:space="preserve">    kommunen</t>
  </si>
  <si>
    <t>Tillgångar, Mkr</t>
  </si>
  <si>
    <t>Eget kapital, Mkr</t>
  </si>
  <si>
    <t>Räntebärande skuld, Mkr</t>
  </si>
  <si>
    <t>"          kronor/invånare</t>
  </si>
  <si>
    <t>Soliditet, procent</t>
  </si>
  <si>
    <t>3  Resultat före bokslutsdispositioner.</t>
  </si>
  <si>
    <t>Finanser:</t>
  </si>
  <si>
    <r>
      <t>Kommunalskatt</t>
    </r>
    <r>
      <rPr>
        <vertAlign val="superscript"/>
        <sz val="9"/>
        <color indexed="8"/>
        <rFont val="Arial"/>
        <family val="2"/>
      </rPr>
      <t>1</t>
    </r>
  </si>
  <si>
    <t>Intäkter, Mkr</t>
  </si>
  <si>
    <r>
      <t xml:space="preserve">    kommunen</t>
    </r>
    <r>
      <rPr>
        <vertAlign val="superscript"/>
        <sz val="9"/>
        <color indexed="8"/>
        <rFont val="Arial"/>
        <family val="2"/>
      </rPr>
      <t>2</t>
    </r>
  </si>
  <si>
    <r>
      <t>Resultat, Mkr</t>
    </r>
    <r>
      <rPr>
        <vertAlign val="superscript"/>
        <sz val="9"/>
        <color indexed="8"/>
        <rFont val="Arial"/>
        <family val="2"/>
      </rPr>
      <t>3</t>
    </r>
  </si>
  <si>
    <t xml:space="preserve">Anm:  Koncernen Göteborgs stad = Göteborgs kommunförvaltning (stadsdelsnämnder, facknämnder, finansförvaltning </t>
  </si>
  <si>
    <t>Uppgifter för kommunen och bolag är inte summerbara, eftersom koncerninterna poster inte har avräknats.</t>
  </si>
  <si>
    <t xml:space="preserve">2  Fr o m 1998 redovisas kommunens intäkter enligt uppställning i lag om kommunal redovisning, vilket innebär att skatteintäkter </t>
  </si>
  <si>
    <t>och generella statsbidrag ej redovisas som verksamhetens intäkter.</t>
  </si>
  <si>
    <t>och kommunledning) samt av kommunen ägda bolag. Övergångar från förvaltning till bolag - till exempel för energiverken och</t>
  </si>
  <si>
    <t xml:space="preserve">vilket bör beaktas vid jämförelser över tiden. Koncernredovisning - med eliminering av koncerninterna poster - infördes 1991. </t>
  </si>
  <si>
    <t xml:space="preserve">1  Från och med år 2000 ingår inte den landstingskommunala verksamheten i det kommunala skatteuttaget. Verksamheten </t>
  </si>
  <si>
    <t>flyttades till Västra Götalandsregionen.</t>
  </si>
  <si>
    <t>Årsarbetare</t>
  </si>
  <si>
    <t>Källa:  Årsredovisningar Göteborgs stad och personalbokslut</t>
  </si>
  <si>
    <t>1995</t>
  </si>
  <si>
    <r>
      <t>2000</t>
    </r>
    <r>
      <rPr>
        <b/>
        <vertAlign val="superscript"/>
        <sz val="10"/>
        <color indexed="9"/>
        <rFont val="Arial"/>
        <family val="2"/>
      </rPr>
      <t>1</t>
    </r>
  </si>
  <si>
    <t>Ekonomin i sammandrag 1980-2013, koncernen Göteborgs stad</t>
  </si>
  <si>
    <t>spårvägen 1989 samt tillkomsten av Sahlgrenska Universitetssjukhuset 1997 har medfört kraftiga förändringar av vissa poster,</t>
  </si>
  <si>
    <t xml:space="preserve">Under 2013 påbörjades en större översyn av stadens bolag. Stadens hel- eller delägda bolag är organiserade i en koncern </t>
  </si>
  <si>
    <t>med Göteborgs Stadshus AB som moderbolag.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</si>
</sst>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0000"/>
    <numFmt numFmtId="179" formatCode="0.0000"/>
    <numFmt numFmtId="180" formatCode="0.000"/>
    <numFmt numFmtId="181" formatCode="#,##0.0"/>
    <numFmt numFmtId="182" formatCode="#\ ###\ ###"/>
    <numFmt numFmtId="183" formatCode="&quot;Ja&quot;;&quot;Ja&quot;;&quot;Nej&quot;"/>
    <numFmt numFmtId="184" formatCode="&quot;Sant&quot;;&quot;Sant&quot;;&quot;Falskt&quot;"/>
    <numFmt numFmtId="185" formatCode="&quot;På&quot;;&quot;På&quot;;&quot;Av&quot;"/>
    <numFmt numFmtId="186" formatCode="yy/m/d"/>
  </numFmts>
  <fonts count="53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Univers (W1)"/>
      <family val="2"/>
    </font>
    <font>
      <sz val="8"/>
      <name val="Univers (W1)"/>
      <family val="2"/>
    </font>
    <font>
      <sz val="9"/>
      <name val="Univers (W1)"/>
      <family val="0"/>
    </font>
    <font>
      <b/>
      <sz val="8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51" applyFont="1">
      <alignment/>
      <protection/>
    </xf>
    <xf numFmtId="0" fontId="7" fillId="0" borderId="0" xfId="51" applyFont="1" applyAlignment="1">
      <alignment vertical="center"/>
      <protection/>
    </xf>
    <xf numFmtId="0" fontId="8" fillId="0" borderId="0" xfId="51" applyFont="1">
      <alignment/>
      <protection/>
    </xf>
    <xf numFmtId="0" fontId="10" fillId="0" borderId="0" xfId="51" applyFont="1">
      <alignment/>
      <protection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3" fillId="33" borderId="0" xfId="51" applyFont="1" applyFill="1" applyBorder="1" applyAlignment="1">
      <alignment horizontal="left" vertical="center"/>
      <protection/>
    </xf>
    <xf numFmtId="3" fontId="14" fillId="0" borderId="0" xfId="51" applyNumberFormat="1" applyFont="1" applyFill="1">
      <alignment/>
      <protection/>
    </xf>
    <xf numFmtId="4" fontId="14" fillId="0" borderId="0" xfId="51" applyNumberFormat="1" applyFont="1" applyFill="1">
      <alignment/>
      <protection/>
    </xf>
    <xf numFmtId="3" fontId="14" fillId="0" borderId="0" xfId="51" applyNumberFormat="1" applyFont="1" applyFill="1" applyAlignment="1">
      <alignment horizontal="right"/>
      <protection/>
    </xf>
    <xf numFmtId="3" fontId="14" fillId="0" borderId="0" xfId="0" applyNumberFormat="1" applyFont="1" applyFill="1" applyAlignment="1">
      <alignment horizontal="right"/>
    </xf>
    <xf numFmtId="3" fontId="14" fillId="0" borderId="0" xfId="51" applyNumberFormat="1" applyFont="1" applyFill="1" applyAlignment="1" quotePrefix="1">
      <alignment horizontal="right"/>
      <protection/>
    </xf>
    <xf numFmtId="3" fontId="14" fillId="0" borderId="0" xfId="52" applyNumberFormat="1" applyFont="1" applyFill="1">
      <alignment/>
      <protection/>
    </xf>
    <xf numFmtId="3" fontId="14" fillId="0" borderId="0" xfId="51" applyNumberFormat="1" applyFont="1" applyFill="1" applyBorder="1">
      <alignment/>
      <protection/>
    </xf>
    <xf numFmtId="3" fontId="14" fillId="0" borderId="0" xfId="50" applyNumberFormat="1" applyFont="1" applyFill="1">
      <alignment/>
      <protection/>
    </xf>
    <xf numFmtId="3" fontId="14" fillId="0" borderId="10" xfId="51" applyNumberFormat="1" applyFont="1" applyFill="1" applyBorder="1">
      <alignment/>
      <protection/>
    </xf>
    <xf numFmtId="3" fontId="14" fillId="0" borderId="10" xfId="51" applyNumberFormat="1" applyFont="1" applyFill="1" applyBorder="1" applyAlignment="1">
      <alignment horizontal="right"/>
      <protection/>
    </xf>
    <xf numFmtId="0" fontId="16" fillId="0" borderId="0" xfId="51" applyFont="1">
      <alignment/>
      <protection/>
    </xf>
    <xf numFmtId="3" fontId="17" fillId="0" borderId="0" xfId="51" applyNumberFormat="1" applyFont="1">
      <alignment/>
      <protection/>
    </xf>
    <xf numFmtId="3" fontId="14" fillId="0" borderId="0" xfId="50" applyNumberFormat="1" applyFont="1" applyFill="1" applyAlignment="1">
      <alignment horizontal="right"/>
      <protection/>
    </xf>
    <xf numFmtId="3" fontId="17" fillId="0" borderId="0" xfId="51" applyNumberFormat="1" applyFont="1" applyFill="1">
      <alignment/>
      <protection/>
    </xf>
    <xf numFmtId="0" fontId="16" fillId="0" borderId="0" xfId="51" applyFont="1" applyAlignment="1">
      <alignment horizontal="left"/>
      <protection/>
    </xf>
    <xf numFmtId="0" fontId="13" fillId="33" borderId="0" xfId="51" applyFont="1" applyFill="1" applyBorder="1" applyAlignment="1">
      <alignment horizontal="right"/>
      <protection/>
    </xf>
    <xf numFmtId="0" fontId="13" fillId="33" borderId="0" xfId="51" applyFont="1" applyFill="1" applyBorder="1" applyAlignment="1" quotePrefix="1">
      <alignment horizontal="right"/>
      <protection/>
    </xf>
    <xf numFmtId="0" fontId="16" fillId="0" borderId="0" xfId="51" applyFont="1" applyFill="1" applyAlignment="1">
      <alignment horizontal="left"/>
      <protection/>
    </xf>
    <xf numFmtId="0" fontId="16" fillId="0" borderId="0" xfId="51" applyFont="1" applyAlignment="1">
      <alignment horizontal="left"/>
      <protection/>
    </xf>
    <xf numFmtId="0" fontId="16" fillId="0" borderId="11" xfId="51" applyFont="1" applyBorder="1" applyAlignment="1">
      <alignment horizontal="lef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lad1 (2)" xfId="50"/>
    <cellStyle name="Normal_ÅB93T271" xfId="51"/>
    <cellStyle name="Normal_ÅB93T272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Comma [0]" xfId="61"/>
    <cellStyle name="Utdata" xfId="62"/>
    <cellStyle name="Currency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0.875" style="1" customWidth="1"/>
    <col min="2" max="8" width="9.25390625" style="1" customWidth="1"/>
    <col min="9" max="16384" width="9.125" style="1" customWidth="1"/>
  </cols>
  <sheetData>
    <row r="1" ht="12.75">
      <c r="A1" s="5" t="s">
        <v>11</v>
      </c>
    </row>
    <row r="2" ht="15">
      <c r="A2" s="6" t="s">
        <v>28</v>
      </c>
    </row>
    <row r="4" spans="1:9" s="2" customFormat="1" ht="13.5" customHeight="1">
      <c r="A4" s="7" t="s">
        <v>0</v>
      </c>
      <c r="B4" s="23">
        <v>1980</v>
      </c>
      <c r="C4" s="23">
        <v>1985</v>
      </c>
      <c r="D4" s="23">
        <v>1990</v>
      </c>
      <c r="E4" s="24" t="s">
        <v>26</v>
      </c>
      <c r="F4" s="24" t="s">
        <v>27</v>
      </c>
      <c r="G4" s="23">
        <v>2005</v>
      </c>
      <c r="H4" s="23">
        <v>2010</v>
      </c>
      <c r="I4" s="23">
        <v>2013</v>
      </c>
    </row>
    <row r="5" spans="1:9" s="3" customFormat="1" ht="18" customHeight="1">
      <c r="A5" s="8" t="s">
        <v>1</v>
      </c>
      <c r="B5" s="8">
        <v>431273</v>
      </c>
      <c r="C5" s="8">
        <v>425495</v>
      </c>
      <c r="D5" s="8">
        <v>433042</v>
      </c>
      <c r="E5" s="8">
        <v>449189</v>
      </c>
      <c r="F5" s="8">
        <v>466990</v>
      </c>
      <c r="G5" s="8">
        <v>484042</v>
      </c>
      <c r="H5" s="19">
        <v>513751</v>
      </c>
      <c r="I5" s="19">
        <v>533271</v>
      </c>
    </row>
    <row r="6" spans="1:9" s="3" customFormat="1" ht="18" customHeight="1">
      <c r="A6" s="8" t="s">
        <v>12</v>
      </c>
      <c r="B6" s="9">
        <v>28.15</v>
      </c>
      <c r="C6" s="9">
        <v>29.15</v>
      </c>
      <c r="D6" s="9">
        <v>30.3</v>
      </c>
      <c r="E6" s="9">
        <v>31.3</v>
      </c>
      <c r="F6" s="9">
        <v>21.8</v>
      </c>
      <c r="G6" s="9">
        <v>21.55</v>
      </c>
      <c r="H6" s="9">
        <v>21.55</v>
      </c>
      <c r="I6" s="9">
        <v>21.12</v>
      </c>
    </row>
    <row r="7" spans="1:9" s="4" customFormat="1" ht="18" customHeight="1">
      <c r="A7" s="8" t="s">
        <v>13</v>
      </c>
      <c r="B7" s="10" t="s">
        <v>2</v>
      </c>
      <c r="C7" s="10" t="s">
        <v>2</v>
      </c>
      <c r="D7" s="10" t="s">
        <v>2</v>
      </c>
      <c r="E7" s="8">
        <v>31014</v>
      </c>
      <c r="F7" s="8">
        <v>14566</v>
      </c>
      <c r="G7" s="8">
        <v>18174</v>
      </c>
      <c r="H7" s="19">
        <v>24297</v>
      </c>
      <c r="I7" s="19">
        <v>22554</v>
      </c>
    </row>
    <row r="8" spans="1:9" s="3" customFormat="1" ht="13.5" customHeight="1">
      <c r="A8" s="8" t="s">
        <v>14</v>
      </c>
      <c r="B8" s="10">
        <v>9001</v>
      </c>
      <c r="C8" s="10">
        <v>14961</v>
      </c>
      <c r="D8" s="10">
        <v>20589</v>
      </c>
      <c r="E8" s="8">
        <v>23142</v>
      </c>
      <c r="F8" s="8">
        <v>5725</v>
      </c>
      <c r="G8" s="8">
        <v>6271</v>
      </c>
      <c r="H8" s="19">
        <v>6940</v>
      </c>
      <c r="I8" s="19">
        <v>7442</v>
      </c>
    </row>
    <row r="9" spans="1:9" s="3" customFormat="1" ht="12" customHeight="1">
      <c r="A9" s="8" t="s">
        <v>3</v>
      </c>
      <c r="B9" s="10" t="s">
        <v>2</v>
      </c>
      <c r="C9" s="10" t="s">
        <v>2</v>
      </c>
      <c r="D9" s="10">
        <v>8495</v>
      </c>
      <c r="E9" s="8">
        <v>11447</v>
      </c>
      <c r="F9" s="19">
        <f>F7-F8</f>
        <v>8841</v>
      </c>
      <c r="G9" s="19">
        <f>G7-G8</f>
        <v>11903</v>
      </c>
      <c r="H9" s="19">
        <f>H7-H8</f>
        <v>17357</v>
      </c>
      <c r="I9" s="19">
        <f>I7-I8</f>
        <v>15112</v>
      </c>
    </row>
    <row r="10" spans="1:9" s="4" customFormat="1" ht="18" customHeight="1">
      <c r="A10" s="8" t="s">
        <v>15</v>
      </c>
      <c r="B10" s="10" t="s">
        <v>2</v>
      </c>
      <c r="C10" s="10" t="s">
        <v>2</v>
      </c>
      <c r="D10" s="10" t="s">
        <v>2</v>
      </c>
      <c r="E10" s="8">
        <v>427</v>
      </c>
      <c r="F10" s="8">
        <v>1145</v>
      </c>
      <c r="G10" s="8">
        <v>2204</v>
      </c>
      <c r="H10" s="19">
        <v>929</v>
      </c>
      <c r="I10" s="19">
        <v>1652</v>
      </c>
    </row>
    <row r="11" spans="1:9" s="3" customFormat="1" ht="12" customHeight="1">
      <c r="A11" s="8" t="s">
        <v>4</v>
      </c>
      <c r="B11" s="10">
        <v>315</v>
      </c>
      <c r="C11" s="10">
        <v>-172</v>
      </c>
      <c r="D11" s="10">
        <v>-504</v>
      </c>
      <c r="E11" s="8">
        <v>42</v>
      </c>
      <c r="F11" s="8">
        <v>404</v>
      </c>
      <c r="G11" s="8">
        <v>2592</v>
      </c>
      <c r="H11" s="19">
        <v>229</v>
      </c>
      <c r="I11" s="19">
        <v>898</v>
      </c>
    </row>
    <row r="12" spans="1:9" s="3" customFormat="1" ht="12" customHeight="1">
      <c r="A12" s="8" t="s">
        <v>3</v>
      </c>
      <c r="B12" s="10" t="s">
        <v>2</v>
      </c>
      <c r="C12" s="10" t="s">
        <v>2</v>
      </c>
      <c r="D12" s="10">
        <v>206</v>
      </c>
      <c r="E12" s="8">
        <v>764</v>
      </c>
      <c r="F12" s="8">
        <v>740</v>
      </c>
      <c r="G12" s="8">
        <v>948</v>
      </c>
      <c r="H12" s="19">
        <f>H10-H11</f>
        <v>700</v>
      </c>
      <c r="I12" s="19">
        <f>I10-I11</f>
        <v>754</v>
      </c>
    </row>
    <row r="13" spans="1:9" s="4" customFormat="1" ht="18" customHeight="1">
      <c r="A13" s="8" t="s">
        <v>5</v>
      </c>
      <c r="B13" s="10" t="s">
        <v>2</v>
      </c>
      <c r="C13" s="10" t="s">
        <v>2</v>
      </c>
      <c r="D13" s="10" t="s">
        <v>2</v>
      </c>
      <c r="E13" s="8">
        <v>40630</v>
      </c>
      <c r="F13" s="8">
        <v>44978</v>
      </c>
      <c r="G13" s="8">
        <v>62364</v>
      </c>
      <c r="H13" s="19">
        <v>73452</v>
      </c>
      <c r="I13" s="19">
        <v>80800</v>
      </c>
    </row>
    <row r="14" spans="1:9" s="3" customFormat="1" ht="12" customHeight="1">
      <c r="A14" s="8" t="s">
        <v>4</v>
      </c>
      <c r="B14" s="10">
        <v>9567</v>
      </c>
      <c r="C14" s="10">
        <v>11783</v>
      </c>
      <c r="D14" s="10">
        <v>14390</v>
      </c>
      <c r="E14" s="8">
        <v>16529</v>
      </c>
      <c r="F14" s="8">
        <v>19890</v>
      </c>
      <c r="G14" s="8">
        <v>33015</v>
      </c>
      <c r="H14" s="19">
        <v>38984</v>
      </c>
      <c r="I14" s="19">
        <v>51460</v>
      </c>
    </row>
    <row r="15" spans="1:9" s="4" customFormat="1" ht="18" customHeight="1">
      <c r="A15" s="8" t="s">
        <v>6</v>
      </c>
      <c r="B15" s="10" t="s">
        <v>2</v>
      </c>
      <c r="C15" s="10" t="s">
        <v>2</v>
      </c>
      <c r="D15" s="10" t="s">
        <v>2</v>
      </c>
      <c r="E15" s="8">
        <v>4165</v>
      </c>
      <c r="F15" s="8">
        <v>6605</v>
      </c>
      <c r="G15" s="8">
        <v>13426</v>
      </c>
      <c r="H15" s="21">
        <v>18517</v>
      </c>
      <c r="I15" s="21">
        <v>23699</v>
      </c>
    </row>
    <row r="16" spans="1:9" s="3" customFormat="1" ht="12" customHeight="1">
      <c r="A16" s="8" t="s">
        <v>4</v>
      </c>
      <c r="B16" s="10">
        <v>5057</v>
      </c>
      <c r="C16" s="10">
        <v>4722</v>
      </c>
      <c r="D16" s="10">
        <v>3488</v>
      </c>
      <c r="E16" s="8">
        <v>204</v>
      </c>
      <c r="F16" s="8">
        <v>1208</v>
      </c>
      <c r="G16" s="8">
        <v>4848</v>
      </c>
      <c r="H16" s="21">
        <v>7343</v>
      </c>
      <c r="I16" s="21">
        <v>18018</v>
      </c>
    </row>
    <row r="17" spans="1:9" s="3" customFormat="1" ht="18" customHeight="1">
      <c r="A17" s="8" t="s">
        <v>7</v>
      </c>
      <c r="B17" s="11" t="s">
        <v>2</v>
      </c>
      <c r="C17" s="10" t="s">
        <v>2</v>
      </c>
      <c r="D17" s="10" t="s">
        <v>2</v>
      </c>
      <c r="E17" s="12">
        <v>28710</v>
      </c>
      <c r="F17" s="12">
        <v>27027</v>
      </c>
      <c r="G17" s="8">
        <v>35166</v>
      </c>
      <c r="H17" s="21">
        <f>27989+8717</f>
        <v>36706</v>
      </c>
      <c r="I17" s="21">
        <f>26293+12872</f>
        <v>39165</v>
      </c>
    </row>
    <row r="18" spans="1:9" s="3" customFormat="1" ht="12" customHeight="1">
      <c r="A18" s="8" t="s">
        <v>8</v>
      </c>
      <c r="B18" s="10" t="s">
        <v>2</v>
      </c>
      <c r="C18" s="10" t="s">
        <v>2</v>
      </c>
      <c r="D18" s="10" t="s">
        <v>2</v>
      </c>
      <c r="E18" s="10">
        <v>63915</v>
      </c>
      <c r="F18" s="13">
        <f>F17*1000000/467029</f>
        <v>57870.06802575429</v>
      </c>
      <c r="G18" s="8">
        <f>(G17*1000000)/G5</f>
        <v>72650.72039203209</v>
      </c>
      <c r="H18" s="8">
        <f>H17/H5*1000000</f>
        <v>71447.06287676324</v>
      </c>
      <c r="I18" s="8">
        <f>I17/I5*1000000</f>
        <v>73442.95864579173</v>
      </c>
    </row>
    <row r="19" spans="1:9" s="4" customFormat="1" ht="18" customHeight="1">
      <c r="A19" s="8" t="s">
        <v>9</v>
      </c>
      <c r="B19" s="10" t="s">
        <v>2</v>
      </c>
      <c r="C19" s="10" t="s">
        <v>2</v>
      </c>
      <c r="D19" s="10" t="s">
        <v>2</v>
      </c>
      <c r="E19" s="8">
        <v>10</v>
      </c>
      <c r="F19" s="8">
        <v>14.9</v>
      </c>
      <c r="G19" s="8">
        <v>21</v>
      </c>
      <c r="H19" s="21">
        <v>26</v>
      </c>
      <c r="I19" s="21">
        <v>30</v>
      </c>
    </row>
    <row r="20" spans="1:9" s="3" customFormat="1" ht="12" customHeight="1">
      <c r="A20" s="8" t="s">
        <v>4</v>
      </c>
      <c r="B20" s="10">
        <v>53</v>
      </c>
      <c r="C20" s="10">
        <v>40</v>
      </c>
      <c r="D20" s="10">
        <v>24</v>
      </c>
      <c r="E20" s="8">
        <v>1</v>
      </c>
      <c r="F20" s="8">
        <v>6.1</v>
      </c>
      <c r="G20" s="8">
        <v>15</v>
      </c>
      <c r="H20" s="21">
        <v>19</v>
      </c>
      <c r="I20" s="21">
        <v>35</v>
      </c>
    </row>
    <row r="21" spans="1:9" s="4" customFormat="1" ht="18" customHeight="1">
      <c r="A21" s="8" t="s">
        <v>24</v>
      </c>
      <c r="B21" s="10" t="s">
        <v>2</v>
      </c>
      <c r="C21" s="10" t="s">
        <v>2</v>
      </c>
      <c r="D21" s="14">
        <v>62074</v>
      </c>
      <c r="E21" s="14">
        <f>SUM(E22:E23)</f>
        <v>55000</v>
      </c>
      <c r="F21" s="14">
        <f>SUM(F22:F23)</f>
        <v>40134</v>
      </c>
      <c r="G21" s="15">
        <f>G22+G23</f>
        <v>40949</v>
      </c>
      <c r="H21" s="15">
        <f>H22+H23</f>
        <v>40994</v>
      </c>
      <c r="I21" s="15">
        <v>42350</v>
      </c>
    </row>
    <row r="22" spans="1:9" s="3" customFormat="1" ht="12" customHeight="1">
      <c r="A22" s="8" t="s">
        <v>4</v>
      </c>
      <c r="B22" s="10" t="s">
        <v>2</v>
      </c>
      <c r="C22" s="10" t="s">
        <v>2</v>
      </c>
      <c r="D22" s="8">
        <v>51065</v>
      </c>
      <c r="E22" s="8">
        <v>46095</v>
      </c>
      <c r="F22" s="8">
        <v>31966</v>
      </c>
      <c r="G22" s="15">
        <v>32438</v>
      </c>
      <c r="H22" s="15">
        <v>33695</v>
      </c>
      <c r="I22" s="15">
        <v>35622</v>
      </c>
    </row>
    <row r="23" spans="1:9" s="3" customFormat="1" ht="12" customHeight="1" thickBot="1">
      <c r="A23" s="16" t="s">
        <v>3</v>
      </c>
      <c r="B23" s="17" t="s">
        <v>2</v>
      </c>
      <c r="C23" s="17" t="s">
        <v>2</v>
      </c>
      <c r="D23" s="16">
        <v>11009</v>
      </c>
      <c r="E23" s="16">
        <v>8905</v>
      </c>
      <c r="F23" s="16">
        <v>8168</v>
      </c>
      <c r="G23" s="16">
        <v>8511</v>
      </c>
      <c r="H23" s="20">
        <v>7299</v>
      </c>
      <c r="I23" s="20">
        <v>6728</v>
      </c>
    </row>
    <row r="24" spans="1:9" s="18" customFormat="1" ht="18" customHeight="1">
      <c r="A24" s="27" t="s">
        <v>25</v>
      </c>
      <c r="B24" s="27"/>
      <c r="C24" s="27"/>
      <c r="D24" s="27"/>
      <c r="E24" s="27"/>
      <c r="F24" s="27"/>
      <c r="G24" s="27"/>
      <c r="H24" s="27"/>
      <c r="I24" s="27"/>
    </row>
    <row r="25" spans="1:9" s="18" customFormat="1" ht="10.5" customHeight="1">
      <c r="A25" s="26" t="s">
        <v>16</v>
      </c>
      <c r="B25" s="26"/>
      <c r="C25" s="26"/>
      <c r="D25" s="26"/>
      <c r="E25" s="26"/>
      <c r="F25" s="26"/>
      <c r="G25" s="26"/>
      <c r="H25" s="26"/>
      <c r="I25" s="26"/>
    </row>
    <row r="26" spans="1:9" s="18" customFormat="1" ht="10.5" customHeight="1">
      <c r="A26" s="26" t="s">
        <v>20</v>
      </c>
      <c r="B26" s="26"/>
      <c r="C26" s="26"/>
      <c r="D26" s="26"/>
      <c r="E26" s="26"/>
      <c r="F26" s="26"/>
      <c r="G26" s="26"/>
      <c r="H26" s="26"/>
      <c r="I26" s="26"/>
    </row>
    <row r="27" spans="1:9" s="18" customFormat="1" ht="10.5" customHeight="1">
      <c r="A27" s="26" t="s">
        <v>29</v>
      </c>
      <c r="B27" s="26"/>
      <c r="C27" s="26"/>
      <c r="D27" s="26"/>
      <c r="E27" s="26"/>
      <c r="F27" s="26"/>
      <c r="G27" s="26"/>
      <c r="H27" s="26"/>
      <c r="I27" s="26"/>
    </row>
    <row r="28" spans="1:9" s="18" customFormat="1" ht="10.5" customHeight="1">
      <c r="A28" s="26" t="s">
        <v>21</v>
      </c>
      <c r="B28" s="26"/>
      <c r="C28" s="26"/>
      <c r="D28" s="26"/>
      <c r="E28" s="26"/>
      <c r="F28" s="26"/>
      <c r="G28" s="26"/>
      <c r="H28" s="26"/>
      <c r="I28" s="26"/>
    </row>
    <row r="29" spans="1:9" s="18" customFormat="1" ht="10.5" customHeight="1">
      <c r="A29" s="26" t="s">
        <v>17</v>
      </c>
      <c r="B29" s="26"/>
      <c r="C29" s="26"/>
      <c r="D29" s="26"/>
      <c r="E29" s="26"/>
      <c r="F29" s="26"/>
      <c r="G29" s="26"/>
      <c r="H29" s="26"/>
      <c r="I29" s="26"/>
    </row>
    <row r="30" spans="1:9" s="18" customFormat="1" ht="10.5" customHeight="1">
      <c r="A30" s="22" t="s">
        <v>30</v>
      </c>
      <c r="B30" s="22"/>
      <c r="C30" s="22"/>
      <c r="D30" s="22"/>
      <c r="E30" s="22"/>
      <c r="F30" s="22"/>
      <c r="G30" s="22"/>
      <c r="H30" s="22"/>
      <c r="I30" s="22"/>
    </row>
    <row r="31" spans="1:9" s="18" customFormat="1" ht="10.5" customHeight="1">
      <c r="A31" s="22" t="s">
        <v>31</v>
      </c>
      <c r="B31" s="22"/>
      <c r="C31" s="22"/>
      <c r="D31" s="22"/>
      <c r="E31" s="22"/>
      <c r="F31" s="22"/>
      <c r="G31" s="22"/>
      <c r="H31" s="22"/>
      <c r="I31" s="22"/>
    </row>
    <row r="32" spans="1:9" s="18" customFormat="1" ht="10.5" customHeight="1">
      <c r="A32" s="25" t="s">
        <v>22</v>
      </c>
      <c r="B32" s="25"/>
      <c r="C32" s="25"/>
      <c r="D32" s="25"/>
      <c r="E32" s="25"/>
      <c r="F32" s="25"/>
      <c r="G32" s="25"/>
      <c r="H32" s="25"/>
      <c r="I32" s="25"/>
    </row>
    <row r="33" spans="1:9" s="18" customFormat="1" ht="10.5" customHeight="1">
      <c r="A33" s="25" t="s">
        <v>23</v>
      </c>
      <c r="B33" s="25"/>
      <c r="C33" s="25"/>
      <c r="D33" s="25"/>
      <c r="E33" s="25"/>
      <c r="F33" s="25"/>
      <c r="G33" s="25"/>
      <c r="H33" s="25"/>
      <c r="I33" s="25"/>
    </row>
    <row r="34" spans="1:9" s="18" customFormat="1" ht="10.5" customHeight="1">
      <c r="A34" s="26" t="s">
        <v>18</v>
      </c>
      <c r="B34" s="26"/>
      <c r="C34" s="26"/>
      <c r="D34" s="26"/>
      <c r="E34" s="26"/>
      <c r="F34" s="26"/>
      <c r="G34" s="26"/>
      <c r="H34" s="26"/>
      <c r="I34" s="26"/>
    </row>
    <row r="35" spans="1:9" s="18" customFormat="1" ht="10.5" customHeight="1">
      <c r="A35" s="26" t="s">
        <v>19</v>
      </c>
      <c r="B35" s="26"/>
      <c r="C35" s="26"/>
      <c r="D35" s="26"/>
      <c r="E35" s="26"/>
      <c r="F35" s="26"/>
      <c r="G35" s="26"/>
      <c r="H35" s="26"/>
      <c r="I35" s="26"/>
    </row>
    <row r="36" spans="1:9" ht="12.75">
      <c r="A36" s="26" t="s">
        <v>10</v>
      </c>
      <c r="B36" s="26"/>
      <c r="C36" s="26"/>
      <c r="D36" s="26"/>
      <c r="E36" s="26"/>
      <c r="F36" s="26"/>
      <c r="G36" s="26"/>
      <c r="H36" s="26"/>
      <c r="I36" s="26"/>
    </row>
  </sheetData>
  <sheetProtection/>
  <mergeCells count="11">
    <mergeCell ref="A29:I29"/>
    <mergeCell ref="A35:I35"/>
    <mergeCell ref="A36:I36"/>
    <mergeCell ref="A32:I32"/>
    <mergeCell ref="A33:I33"/>
    <mergeCell ref="A34:I34"/>
    <mergeCell ref="A24:I24"/>
    <mergeCell ref="A25:I25"/>
    <mergeCell ref="A26:I26"/>
    <mergeCell ref="A27:I27"/>
    <mergeCell ref="A28:I28"/>
  </mergeCells>
  <printOptions/>
  <pageMargins left="1.1811023622047245" right="0" top="0.3937007874015748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2008-01-24T09:17:55Z</cp:lastPrinted>
  <dcterms:created xsi:type="dcterms:W3CDTF">2003-05-07T06:35:36Z</dcterms:created>
  <dcterms:modified xsi:type="dcterms:W3CDTF">2015-02-09T13:41:15Z</dcterms:modified>
  <cp:category/>
  <cp:version/>
  <cp:contentType/>
  <cp:contentStatus/>
</cp:coreProperties>
</file>